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February 2020\"/>
    </mc:Choice>
  </mc:AlternateContent>
  <bookViews>
    <workbookView xWindow="0" yWindow="0" windowWidth="25200" windowHeight="11385"/>
  </bookViews>
  <sheets>
    <sheet name="Branxton" sheetId="1" r:id="rId1"/>
  </sheets>
  <definedNames>
    <definedName name="_xlnm.Print_Area" localSheetId="0">Branxton!$A$1:$Q$91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L90" i="1" s="1"/>
  <c r="J89" i="1"/>
  <c r="J88" i="1"/>
  <c r="J87" i="1"/>
  <c r="L87" i="1" s="1"/>
  <c r="J86" i="1"/>
  <c r="J85" i="1"/>
  <c r="J84" i="1"/>
  <c r="J83" i="1"/>
  <c r="J82" i="1"/>
  <c r="J81" i="1"/>
  <c r="L81" i="1" s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7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<sst xmlns="http://schemas.openxmlformats.org/spreadsheetml/2006/main" count="605" uniqueCount="103">
  <si>
    <t>BRANXTON WASTEWATER TREATMENT WORKS - MONTHLY POLLUTION MONITORING SUMMARY - FEBRUARY 2020</t>
  </si>
  <si>
    <t>Environment Protection Licence No. 1680</t>
  </si>
  <si>
    <t>Licensee</t>
  </si>
  <si>
    <t>Hunter Water Corporation</t>
  </si>
  <si>
    <t>Date Obtained: 4 March 2020</t>
  </si>
  <si>
    <t>36 Honeysuckle Drive</t>
  </si>
  <si>
    <t>Date Published: 19 March 2020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</si>
  <si>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</si>
  <si>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</si>
  <si>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</si>
  <si>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</si>
  <si>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</si>
  <si>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</si>
  <si>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</si>
  <si>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February 2020 to 29 February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</si>
  <si>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</si>
  <si>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</si>
  <si>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</si>
  <si>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</si>
  <si>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</si>
  <si>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</si>
  <si>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</si>
  <si>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</si>
  <si>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</si>
  <si>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</si>
  <si>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</si>
  <si>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</si>
  <si>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</si>
  <si>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</si>
  <si>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</si>
  <si>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</si>
  <si>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</si>
  <si>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</si>
  <si>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</si>
  <si>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</si>
  <si>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</si>
  <si>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</si>
  <si>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</si>
  <si>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</si>
  <si>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</si>
  <si>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</si>
  <si>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</si>
  <si>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</si>
  <si>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</si>
  <si>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</si>
  <si>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</si>
  <si>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</si>
  <si>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</si>
  <si>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</si>
  <si>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</si>
  <si>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</si>
  <si>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</si>
  <si>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</si>
  <si>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</si>
  <si>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</si>
  <si>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</si>
  <si>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</si>
  <si>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</si>
  <si>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</si>
  <si>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</si>
  <si>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</si>
  <si>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</si>
  <si>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</si>
  <si>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</si>
  <si>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Chlorophyll 'a'</t>
  </si>
  <si>
    <t>Reported TC</t>
  </si>
  <si>
    <t>WEEKLY</t>
  </si>
  <si>
    <t>&lt;0.10</t>
  </si>
  <si>
    <t>EPA Id. No. 12</t>
  </si>
  <si>
    <t>Site Description - Reuse Water Pump Station</t>
  </si>
  <si>
    <t>Site Code 5SK0535</t>
  </si>
  <si>
    <t>No. of times measured during the month for licence reporting</t>
  </si>
  <si>
    <t>Weekly</t>
  </si>
  <si>
    <t>&lt;2</t>
  </si>
  <si>
    <t>&lt;1</t>
  </si>
  <si>
    <t>FC</t>
  </si>
  <si>
    <t>Monthly</t>
  </si>
  <si>
    <t>MONTHLY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</si>
  <si>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</si>
  <si>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</si>
  <si>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</si>
  <si>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</si>
  <si>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***</t>
  </si>
  <si>
    <t>FC Hdn</t>
  </si>
  <si>
    <t>***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</si>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</sst>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0" xfId="0" applyFont="1"/>
    <xf numFmtId="0" fontId="5" fillId="0" borderId="0" xfId="0" applyFont="1" applyFill="1" applyProtection="1"/>
    <xf numFmtId="0" fontId="2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2" fillId="0" borderId="11" xfId="0" applyFont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2" fillId="5" borderId="11" xfId="1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2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164" fontId="2" fillId="0" borderId="0" xfId="12" applyNumberFormat="1" applyFont="1" applyFill="1" applyBorder="1" applyAlignment="1">
      <alignment horizontal="center" vertical="center"/>
    </xf>
    <xf numFmtId="1" fontId="2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2" fillId="0" borderId="11" xfId="11" applyFill="1" applyBorder="1" applyAlignment="1">
      <alignment horizontal="center" vertical="center"/>
    </xf>
    <xf numFmtId="164" fontId="2" fillId="0" borderId="11" xfId="12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2" fillId="0" borderId="11" xfId="12" applyNumberFormat="1" applyFont="1" applyFill="1" applyBorder="1" applyAlignment="1">
      <alignment horizontal="center" vertical="center"/>
    </xf>
    <xf numFmtId="2" fontId="2" fillId="0" borderId="0" xfId="12" applyNumberFormat="1" applyFont="1" applyFill="1" applyBorder="1" applyAlignment="1">
      <alignment horizontal="center" vertical="center"/>
    </xf>
    <xf numFmtId="164" fontId="2" fillId="0" borderId="12" xfId="12" applyNumberFormat="1" applyFont="1" applyFill="1" applyBorder="1" applyAlignment="1">
      <alignment horizontal="center" vertical="center"/>
    </xf>
    <xf numFmtId="2" fontId="2" fillId="0" borderId="12" xfId="12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NumberFormat="1" applyFill="1" applyBorder="1"/>
    <xf numFmtId="0" fontId="2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0" fillId="0" borderId="0" xfId="0" applyNumberFormat="1"/>
    <xf numFmtId="0" fontId="1" fillId="0" borderId="0" xfId="5"/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6" fontId="0" fillId="0" borderId="11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1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14">
    <cellStyle name="Normal" xfId="0" builtinId="0"/>
    <cellStyle name="Normal 102" xfId="13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tabSelected="1" topLeftCell="A19" zoomScale="80" zoomScaleNormal="80" zoomScaleSheetLayoutView="80" workbookViewId="0">
      <selection activeCell="R39" sqref="R39"/>
    </sheetView>
  </sheetViews>
  <sheetFormatPr defaultRowHeight="12.75" x14ac:dyDescent="0.2"/>
  <cols>
    <col min="1" max="1" width="29" customWidth="1"/>
    <col min="2" max="2" width="24.42578125" hidden="1" customWidth="1"/>
    <col min="3" max="3" width="28.85546875" customWidth="1"/>
    <col min="4" max="4" width="28.85546875" hidden="1" customWidth="1"/>
    <col min="5" max="5" width="23.140625" customWidth="1"/>
    <col min="6" max="6" width="23.140625" hidden="1" customWidth="1"/>
    <col min="7" max="7" width="23.85546875" customWidth="1"/>
    <col min="8" max="11" width="13.5703125" customWidth="1"/>
    <col min="12" max="15" width="13.85546875" customWidth="1"/>
    <col min="16" max="16" width="13.42578125" customWidth="1"/>
    <col min="19" max="19" width="13.5703125" customWidth="1"/>
    <col min="20" max="20" width="24.28515625" customWidth="1"/>
  </cols>
  <sheetData>
    <row r="1" spans="1:27" ht="18" x14ac:dyDescent="0.25">
      <c r="C1" s="1" t="s">
        <v>0</v>
      </c>
      <c r="D1" s="1"/>
      <c r="P1" s="2"/>
    </row>
    <row r="2" spans="1:27" ht="18" x14ac:dyDescent="0.25">
      <c r="A2" s="1"/>
      <c r="B2" s="1"/>
      <c r="P2" s="2"/>
    </row>
    <row r="3" spans="1:27" ht="15" x14ac:dyDescent="0.2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">
      <c r="C4" s="6" t="s">
        <v>4</v>
      </c>
      <c r="D4" s="7"/>
      <c r="E4" s="8"/>
      <c r="H4" s="2"/>
      <c r="K4" s="5" t="s">
        <v>5</v>
      </c>
      <c r="P4" s="2"/>
    </row>
    <row r="5" spans="1:27" x14ac:dyDescent="0.2">
      <c r="C5" s="8" t="s">
        <v>6</v>
      </c>
      <c r="D5" s="8"/>
      <c r="H5" s="2"/>
      <c r="K5" s="5" t="s">
        <v>7</v>
      </c>
      <c r="P5" s="2"/>
    </row>
    <row r="6" spans="1:27" x14ac:dyDescent="0.2">
      <c r="P6" s="2"/>
    </row>
    <row r="7" spans="1:27" x14ac:dyDescent="0.2">
      <c r="P7" s="2"/>
      <c r="S7" s="9"/>
      <c r="T7" s="10"/>
    </row>
    <row r="8" spans="1:27" ht="15.75" x14ac:dyDescent="0.25">
      <c r="A8" s="11" t="s">
        <v>8</v>
      </c>
      <c r="B8" s="11"/>
      <c r="P8" s="2"/>
      <c r="S8" s="9"/>
      <c r="T8" s="10"/>
    </row>
    <row r="9" spans="1:27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x14ac:dyDescent="0.2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x14ac:dyDescent="0.2">
      <c r="A11" s="12"/>
      <c r="B11" s="12"/>
      <c r="C11" s="24"/>
      <c r="D11" s="24"/>
      <c r="E11" s="24"/>
      <c r="F11" s="24"/>
      <c r="G11" s="120" t="s">
        <v>12</v>
      </c>
      <c r="H11" s="108" t="s">
        <v>13</v>
      </c>
      <c r="I11" s="109"/>
      <c r="J11" s="109"/>
      <c r="K11" s="123"/>
      <c r="L11" s="123"/>
      <c r="M11" s="123"/>
      <c r="N11" s="123"/>
      <c r="O11" s="123"/>
      <c r="P11" s="124"/>
      <c r="Q11" s="22"/>
      <c r="R11" s="22"/>
      <c r="S11" s="22"/>
    </row>
    <row r="12" spans="1:27" s="23" customFormat="1" x14ac:dyDescent="0.2">
      <c r="A12" s="18"/>
      <c r="B12" s="18"/>
      <c r="C12" s="25"/>
      <c r="D12" s="25"/>
      <c r="E12" s="25"/>
      <c r="F12" s="25"/>
      <c r="G12" s="121"/>
      <c r="H12" s="111" t="s">
        <v>14</v>
      </c>
      <c r="I12" s="112"/>
      <c r="J12" s="112"/>
      <c r="K12" s="125"/>
      <c r="L12" s="125"/>
      <c r="M12" s="125"/>
      <c r="N12" s="125"/>
      <c r="O12" s="125"/>
      <c r="P12" s="126"/>
      <c r="Q12" s="22"/>
      <c r="R12" s="22"/>
      <c r="S12" s="22"/>
    </row>
    <row r="13" spans="1:27" s="23" customFormat="1" ht="12.75" customHeight="1" x14ac:dyDescent="0.2">
      <c r="A13" s="18"/>
      <c r="B13" s="18"/>
      <c r="C13" s="25" t="s">
        <v>15</v>
      </c>
      <c r="D13" s="18"/>
      <c r="E13" s="18" t="s">
        <v>16</v>
      </c>
      <c r="F13" s="18"/>
      <c r="G13" s="121"/>
      <c r="H13" s="24"/>
      <c r="I13" s="2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x14ac:dyDescent="0.2">
      <c r="A14" s="27" t="s">
        <v>23</v>
      </c>
      <c r="B14" s="27"/>
      <c r="C14" s="28" t="s">
        <v>24</v>
      </c>
      <c r="D14" s="27"/>
      <c r="E14" s="27" t="s">
        <v>25</v>
      </c>
      <c r="F14" s="27"/>
      <c r="G14" s="122"/>
      <c r="H14" s="28" t="s">
        <v>26</v>
      </c>
      <c r="I14" s="28" t="s">
        <v>27</v>
      </c>
      <c r="J14" s="28" t="s">
        <v>27</v>
      </c>
      <c r="K14" s="28" t="s">
        <v>28</v>
      </c>
      <c r="L14" s="27" t="s">
        <v>29</v>
      </c>
      <c r="M14" s="27" t="s">
        <v>30</v>
      </c>
      <c r="N14" s="27" t="s">
        <v>29</v>
      </c>
      <c r="O14" s="27" t="s">
        <v>30</v>
      </c>
      <c r="P14" s="2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25">
      <c r="A15" s="29" t="s">
        <v>32</v>
      </c>
      <c r="B15" s="30" t="s">
        <v>33</v>
      </c>
      <c r="C15" s="31" t="s">
        <v>34</v>
      </c>
      <c r="D15" s="32" t="s">
        <v>35</v>
      </c>
      <c r="E15" s="33" t="s">
        <v>36</v>
      </c>
      <c r="F15" s="33"/>
      <c r="G15" s="31" t="s">
        <v>37</v>
      </c>
      <c r="H15" s="34" t="s">
        <v>37</v>
      </c>
      <c r="I15" s="34" t="s">
        <v>37</v>
      </c>
      <c r="J15" s="34" t="s">
        <v>37</v>
      </c>
      <c r="K15" s="34" t="s">
        <v>37</v>
      </c>
      <c r="L15" s="35" t="s">
        <v>38</v>
      </c>
      <c r="M15" s="35" t="s">
        <v>38</v>
      </c>
      <c r="N15" s="35" t="s">
        <v>38</v>
      </c>
      <c r="O15" s="35" t="s">
        <v>38</v>
      </c>
      <c r="P15" s="31" t="s">
        <v>38</v>
      </c>
      <c r="Q15" s="36"/>
      <c r="R15" s="37"/>
      <c r="S15" s="38"/>
      <c r="T15" s="39"/>
      <c r="U15" s="39"/>
      <c r="V15" s="39"/>
      <c r="W15" s="39"/>
      <c r="X15" s="39"/>
      <c r="Y15" s="39"/>
      <c r="Z15" s="39"/>
      <c r="AA15" s="39"/>
    </row>
    <row r="16" spans="1:27" ht="15" customHeight="1" x14ac:dyDescent="0.25">
      <c r="A16" s="40" t="s">
        <v>39</v>
      </c>
      <c r="B16" s="41" t="s">
        <v>40</v>
      </c>
      <c r="C16" s="31" t="s">
        <v>34</v>
      </c>
      <c r="D16" s="32" t="s">
        <v>35</v>
      </c>
      <c r="E16" s="33" t="s">
        <v>36</v>
      </c>
      <c r="F16" s="33"/>
      <c r="G16" s="31" t="s">
        <v>37</v>
      </c>
      <c r="H16" s="34" t="s">
        <v>37</v>
      </c>
      <c r="I16" s="34" t="s">
        <v>37</v>
      </c>
      <c r="J16" s="34" t="s">
        <v>37</v>
      </c>
      <c r="K16" s="34" t="s">
        <v>37</v>
      </c>
      <c r="L16" s="35" t="s">
        <v>38</v>
      </c>
      <c r="M16" s="35" t="s">
        <v>38</v>
      </c>
      <c r="N16" s="35" t="s">
        <v>38</v>
      </c>
      <c r="O16" s="35" t="s">
        <v>38</v>
      </c>
      <c r="P16" s="31" t="s">
        <v>38</v>
      </c>
      <c r="Q16" s="36"/>
      <c r="R16" s="42"/>
      <c r="S16" s="43"/>
      <c r="T16" s="39"/>
      <c r="U16" s="39"/>
      <c r="V16" s="39"/>
      <c r="W16" s="39"/>
      <c r="X16" s="39"/>
      <c r="Y16" s="39"/>
      <c r="Z16" s="39"/>
      <c r="AA16" s="39"/>
    </row>
    <row r="17" spans="1:27" ht="15" customHeight="1" x14ac:dyDescent="0.2">
      <c r="A17" s="40" t="s">
        <v>41</v>
      </c>
      <c r="B17" s="40" t="s">
        <v>41</v>
      </c>
      <c r="C17" s="31" t="s">
        <v>42</v>
      </c>
      <c r="D17" s="32"/>
      <c r="E17" s="33" t="s">
        <v>36</v>
      </c>
      <c r="F17" s="33"/>
      <c r="G17" s="31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5" t="s">
        <v>38</v>
      </c>
      <c r="M17" s="35" t="s">
        <v>38</v>
      </c>
      <c r="N17" s="35" t="s">
        <v>38</v>
      </c>
      <c r="O17" s="35" t="s">
        <v>38</v>
      </c>
      <c r="P17" s="31" t="s">
        <v>38</v>
      </c>
      <c r="Q17" s="36"/>
      <c r="R17" s="42"/>
      <c r="S17" s="43"/>
      <c r="T17" s="39"/>
      <c r="U17" s="39"/>
      <c r="V17" s="39"/>
      <c r="W17" s="39"/>
      <c r="X17" s="39"/>
      <c r="Y17" s="39"/>
      <c r="Z17" s="39"/>
      <c r="AA17" s="39"/>
    </row>
    <row r="18" spans="1:27" ht="15" customHeight="1" x14ac:dyDescent="0.25">
      <c r="A18" s="29" t="s">
        <v>43</v>
      </c>
      <c r="B18" s="44" t="s">
        <v>44</v>
      </c>
      <c r="C18" s="31" t="s">
        <v>42</v>
      </c>
      <c r="D18" s="31" t="s">
        <v>45</v>
      </c>
      <c r="E18" s="33" t="s">
        <v>36</v>
      </c>
      <c r="F18" s="33"/>
      <c r="G18" s="31" t="s">
        <v>37</v>
      </c>
      <c r="H18" s="34" t="s">
        <v>37</v>
      </c>
      <c r="I18" s="34" t="s">
        <v>37</v>
      </c>
      <c r="J18" s="34" t="s">
        <v>37</v>
      </c>
      <c r="K18" s="34" t="s">
        <v>37</v>
      </c>
      <c r="L18" s="35" t="s">
        <v>38</v>
      </c>
      <c r="M18" s="35" t="s">
        <v>38</v>
      </c>
      <c r="N18" s="35" t="s">
        <v>38</v>
      </c>
      <c r="O18" s="35" t="s">
        <v>38</v>
      </c>
      <c r="P18" s="31" t="s">
        <v>38</v>
      </c>
      <c r="R18" s="37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5" customHeight="1" x14ac:dyDescent="0.25">
      <c r="A19" s="29" t="s">
        <v>46</v>
      </c>
      <c r="B19" s="45" t="s">
        <v>47</v>
      </c>
      <c r="C19" s="31" t="s">
        <v>34</v>
      </c>
      <c r="D19" s="32" t="s">
        <v>35</v>
      </c>
      <c r="E19" s="33" t="s">
        <v>36</v>
      </c>
      <c r="F19" s="33"/>
      <c r="G19" s="31" t="s">
        <v>37</v>
      </c>
      <c r="H19" s="34" t="s">
        <v>37</v>
      </c>
      <c r="I19" s="34" t="s">
        <v>37</v>
      </c>
      <c r="J19" s="34" t="s">
        <v>37</v>
      </c>
      <c r="K19" s="34" t="s">
        <v>37</v>
      </c>
      <c r="L19" s="35" t="s">
        <v>38</v>
      </c>
      <c r="M19" s="35" t="s">
        <v>38</v>
      </c>
      <c r="N19" s="35" t="s">
        <v>38</v>
      </c>
      <c r="O19" s="35" t="s">
        <v>38</v>
      </c>
      <c r="P19" s="31" t="s">
        <v>38</v>
      </c>
      <c r="R19" s="37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15" customHeight="1" x14ac:dyDescent="0.25">
      <c r="A20" s="29" t="s">
        <v>48</v>
      </c>
      <c r="B20" s="46" t="s">
        <v>49</v>
      </c>
      <c r="C20" s="31" t="s">
        <v>34</v>
      </c>
      <c r="D20" s="32" t="s">
        <v>35</v>
      </c>
      <c r="E20" s="33" t="s">
        <v>36</v>
      </c>
      <c r="F20" s="33"/>
      <c r="G20" s="31" t="s">
        <v>37</v>
      </c>
      <c r="H20" s="34" t="s">
        <v>37</v>
      </c>
      <c r="I20" s="34" t="s">
        <v>37</v>
      </c>
      <c r="J20" s="34" t="s">
        <v>37</v>
      </c>
      <c r="K20" s="34" t="s">
        <v>37</v>
      </c>
      <c r="L20" s="35" t="s">
        <v>38</v>
      </c>
      <c r="M20" s="35" t="s">
        <v>38</v>
      </c>
      <c r="N20" s="35" t="s">
        <v>38</v>
      </c>
      <c r="O20" s="35" t="s">
        <v>38</v>
      </c>
      <c r="P20" s="31" t="s">
        <v>38</v>
      </c>
      <c r="R20" s="37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5" customHeight="1" x14ac:dyDescent="0.25">
      <c r="A21" s="40" t="s">
        <v>50</v>
      </c>
      <c r="B21" s="47" t="s">
        <v>51</v>
      </c>
      <c r="C21" s="31" t="s">
        <v>34</v>
      </c>
      <c r="D21" s="32" t="s">
        <v>35</v>
      </c>
      <c r="E21" s="33" t="s">
        <v>36</v>
      </c>
      <c r="F21" s="33"/>
      <c r="G21" s="31" t="s">
        <v>37</v>
      </c>
      <c r="H21" s="34" t="s">
        <v>37</v>
      </c>
      <c r="I21" s="34" t="s">
        <v>37</v>
      </c>
      <c r="J21" s="34" t="s">
        <v>37</v>
      </c>
      <c r="K21" s="34" t="s">
        <v>37</v>
      </c>
      <c r="L21" s="35" t="s">
        <v>38</v>
      </c>
      <c r="M21" s="35" t="s">
        <v>38</v>
      </c>
      <c r="N21" s="35" t="s">
        <v>38</v>
      </c>
      <c r="O21" s="35" t="s">
        <v>38</v>
      </c>
      <c r="P21" s="31" t="s">
        <v>38</v>
      </c>
      <c r="R21" s="37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5" customHeight="1" x14ac:dyDescent="0.25">
      <c r="A22" s="29" t="s">
        <v>52</v>
      </c>
      <c r="B22" s="48" t="s">
        <v>53</v>
      </c>
      <c r="C22" s="31" t="s">
        <v>34</v>
      </c>
      <c r="D22" s="32" t="s">
        <v>35</v>
      </c>
      <c r="E22" s="33" t="s">
        <v>36</v>
      </c>
      <c r="F22" s="33"/>
      <c r="G22" s="31" t="s">
        <v>37</v>
      </c>
      <c r="H22" s="34" t="s">
        <v>37</v>
      </c>
      <c r="I22" s="34" t="s">
        <v>37</v>
      </c>
      <c r="J22" s="34" t="s">
        <v>37</v>
      </c>
      <c r="K22" s="34" t="s">
        <v>37</v>
      </c>
      <c r="L22" s="35" t="s">
        <v>38</v>
      </c>
      <c r="M22" s="35" t="s">
        <v>38</v>
      </c>
      <c r="N22" s="35" t="s">
        <v>38</v>
      </c>
      <c r="O22" s="35" t="s">
        <v>38</v>
      </c>
      <c r="P22" s="31" t="s">
        <v>38</v>
      </c>
      <c r="R22" s="42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15" customHeight="1" x14ac:dyDescent="0.25">
      <c r="A23" s="29" t="s">
        <v>54</v>
      </c>
      <c r="B23" s="49" t="s">
        <v>54</v>
      </c>
      <c r="C23" s="31" t="s">
        <v>54</v>
      </c>
      <c r="D23" s="31" t="s">
        <v>54</v>
      </c>
      <c r="E23" s="33" t="s">
        <v>36</v>
      </c>
      <c r="F23" s="33"/>
      <c r="G23" s="31" t="s">
        <v>37</v>
      </c>
      <c r="H23" s="34" t="s">
        <v>37</v>
      </c>
      <c r="I23" s="34" t="s">
        <v>37</v>
      </c>
      <c r="J23" s="34" t="s">
        <v>37</v>
      </c>
      <c r="K23" s="34" t="s">
        <v>37</v>
      </c>
      <c r="L23" s="35" t="s">
        <v>38</v>
      </c>
      <c r="M23" s="35" t="s">
        <v>38</v>
      </c>
      <c r="N23" s="35" t="s">
        <v>55</v>
      </c>
      <c r="O23" s="50" t="str">
        <f>TEXT(H23,"0.0")&amp;" - "&amp;TEXT(K23,"0.0")</f>
        <v>- - -</v>
      </c>
      <c r="P23" s="31" t="s">
        <v>38</v>
      </c>
      <c r="R23" s="37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15" customHeight="1" x14ac:dyDescent="0.25">
      <c r="A24" s="29" t="s">
        <v>56</v>
      </c>
      <c r="B24" s="51" t="s">
        <v>57</v>
      </c>
      <c r="C24" s="31" t="s">
        <v>34</v>
      </c>
      <c r="D24" s="32" t="s">
        <v>35</v>
      </c>
      <c r="E24" s="33" t="s">
        <v>36</v>
      </c>
      <c r="F24" s="33"/>
      <c r="G24" s="31" t="s">
        <v>37</v>
      </c>
      <c r="H24" s="34" t="s">
        <v>37</v>
      </c>
      <c r="I24" s="34" t="s">
        <v>37</v>
      </c>
      <c r="J24" s="34" t="s">
        <v>37</v>
      </c>
      <c r="K24" s="34" t="s">
        <v>37</v>
      </c>
      <c r="L24" s="35" t="s">
        <v>38</v>
      </c>
      <c r="M24" s="35" t="s">
        <v>38</v>
      </c>
      <c r="N24" s="35" t="s">
        <v>38</v>
      </c>
      <c r="O24" s="35" t="s">
        <v>38</v>
      </c>
      <c r="P24" s="31" t="s">
        <v>38</v>
      </c>
      <c r="R24" s="42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5" customHeight="1" x14ac:dyDescent="0.25">
      <c r="A25" s="29" t="s">
        <v>58</v>
      </c>
      <c r="B25" s="52" t="s">
        <v>59</v>
      </c>
      <c r="C25" s="31" t="s">
        <v>34</v>
      </c>
      <c r="D25" s="32" t="s">
        <v>35</v>
      </c>
      <c r="E25" s="33" t="s">
        <v>36</v>
      </c>
      <c r="F25" s="33"/>
      <c r="G25" s="31" t="s">
        <v>37</v>
      </c>
      <c r="H25" s="34" t="s">
        <v>37</v>
      </c>
      <c r="I25" s="34" t="s">
        <v>37</v>
      </c>
      <c r="J25" s="34" t="s">
        <v>37</v>
      </c>
      <c r="K25" s="34" t="s">
        <v>37</v>
      </c>
      <c r="L25" s="35" t="s">
        <v>38</v>
      </c>
      <c r="M25" s="35" t="s">
        <v>38</v>
      </c>
      <c r="N25" s="35" t="s">
        <v>38</v>
      </c>
      <c r="O25" s="35" t="s">
        <v>38</v>
      </c>
      <c r="P25" s="31" t="s">
        <v>38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x14ac:dyDescent="0.2">
      <c r="A26" s="53" t="s">
        <v>60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x14ac:dyDescent="0.2">
      <c r="A27" s="53"/>
      <c r="B27" s="53"/>
      <c r="J27" s="54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x14ac:dyDescent="0.2"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x14ac:dyDescent="0.2">
      <c r="A29" s="12" t="s">
        <v>61</v>
      </c>
      <c r="B29" s="12"/>
      <c r="C29" s="13" t="s">
        <v>62</v>
      </c>
      <c r="D29" s="14"/>
      <c r="E29" s="55"/>
      <c r="F29" s="55"/>
      <c r="G29" s="55"/>
      <c r="H29" s="15"/>
      <c r="I29" s="15"/>
      <c r="J29" s="16"/>
      <c r="K29" s="16"/>
      <c r="L29" s="16"/>
      <c r="M29" s="16"/>
      <c r="N29" s="16"/>
      <c r="O29" s="16"/>
      <c r="P29" s="17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x14ac:dyDescent="0.2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x14ac:dyDescent="0.2">
      <c r="A31" s="12"/>
      <c r="B31" s="12"/>
      <c r="C31" s="24"/>
      <c r="D31" s="24"/>
      <c r="E31" s="24"/>
      <c r="F31" s="24"/>
      <c r="G31" s="120" t="s">
        <v>71</v>
      </c>
      <c r="H31" s="109" t="s">
        <v>13</v>
      </c>
      <c r="I31" s="109"/>
      <c r="J31" s="123"/>
      <c r="K31" s="123"/>
      <c r="L31" s="123"/>
      <c r="M31" s="123"/>
      <c r="N31" s="123"/>
      <c r="O31" s="123"/>
      <c r="P31" s="124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x14ac:dyDescent="0.2">
      <c r="A32" s="18"/>
      <c r="B32" s="18"/>
      <c r="C32" s="25"/>
      <c r="D32" s="25"/>
      <c r="E32" s="25"/>
      <c r="F32" s="25"/>
      <c r="G32" s="121"/>
      <c r="H32" s="111" t="s">
        <v>14</v>
      </c>
      <c r="I32" s="112"/>
      <c r="J32" s="112"/>
      <c r="K32" s="125"/>
      <c r="L32" s="125"/>
      <c r="M32" s="125"/>
      <c r="N32" s="125"/>
      <c r="O32" s="125"/>
      <c r="P32" s="126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12.75" customHeight="1" x14ac:dyDescent="0.2">
      <c r="A33" s="18"/>
      <c r="B33" s="18"/>
      <c r="C33" s="25" t="s">
        <v>15</v>
      </c>
      <c r="D33" s="18"/>
      <c r="E33" s="18" t="s">
        <v>16</v>
      </c>
      <c r="F33" s="18"/>
      <c r="G33" s="121"/>
      <c r="H33" s="24"/>
      <c r="I33" s="2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x14ac:dyDescent="0.2">
      <c r="A34" s="27" t="s">
        <v>23</v>
      </c>
      <c r="B34" s="27" t="s">
        <v>64</v>
      </c>
      <c r="C34" s="28" t="s">
        <v>24</v>
      </c>
      <c r="D34" s="27"/>
      <c r="E34" s="27" t="s">
        <v>25</v>
      </c>
      <c r="F34" s="27"/>
      <c r="G34" s="122"/>
      <c r="H34" s="28" t="s">
        <v>26</v>
      </c>
      <c r="I34" s="28" t="s">
        <v>27</v>
      </c>
      <c r="J34" s="28" t="s">
        <v>27</v>
      </c>
      <c r="K34" s="28" t="s">
        <v>28</v>
      </c>
      <c r="L34" s="27" t="s">
        <v>29</v>
      </c>
      <c r="M34" s="27" t="s">
        <v>30</v>
      </c>
      <c r="N34" s="27" t="s">
        <v>29</v>
      </c>
      <c r="O34" s="27" t="s">
        <v>30</v>
      </c>
      <c r="P34" s="28" t="s">
        <v>31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5" customHeight="1" x14ac:dyDescent="0.25">
      <c r="A35" s="40" t="s">
        <v>39</v>
      </c>
      <c r="B35" s="56" t="s">
        <v>65</v>
      </c>
      <c r="C35" s="57" t="s">
        <v>34</v>
      </c>
      <c r="D35" s="58" t="s">
        <v>35</v>
      </c>
      <c r="E35" s="59" t="s">
        <v>36</v>
      </c>
      <c r="F35" s="57" t="s">
        <v>66</v>
      </c>
      <c r="G35" s="31">
        <v>3</v>
      </c>
      <c r="H35" s="50" t="s">
        <v>67</v>
      </c>
      <c r="I35" s="50">
        <v>0.16</v>
      </c>
      <c r="J35" s="50" t="s">
        <v>67</v>
      </c>
      <c r="K35" s="34">
        <v>0.27</v>
      </c>
      <c r="L35" s="35" t="s">
        <v>38</v>
      </c>
      <c r="M35" s="35" t="s">
        <v>38</v>
      </c>
      <c r="N35" s="35" t="s">
        <v>38</v>
      </c>
      <c r="O35" s="35" t="s">
        <v>38</v>
      </c>
      <c r="P35" s="31" t="s">
        <v>38</v>
      </c>
      <c r="Q35" s="36"/>
      <c r="R35" s="36"/>
      <c r="S35" s="43"/>
      <c r="T35" s="39"/>
      <c r="U35" s="39"/>
      <c r="V35" s="39"/>
      <c r="W35" s="39"/>
      <c r="X35" s="39"/>
      <c r="Y35" s="39"/>
      <c r="Z35" s="39"/>
      <c r="AA35" s="39"/>
    </row>
    <row r="36" spans="1:27" x14ac:dyDescent="0.2">
      <c r="A36" s="53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x14ac:dyDescent="0.2">
      <c r="B37" s="53"/>
      <c r="E37" s="60"/>
      <c r="F37" s="60"/>
      <c r="G37" s="42"/>
      <c r="H37" s="61"/>
      <c r="I37" s="61"/>
      <c r="J37" s="61"/>
      <c r="K37" s="61"/>
      <c r="L37" s="60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x14ac:dyDescent="0.2"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x14ac:dyDescent="0.2">
      <c r="A39" s="12" t="s">
        <v>68</v>
      </c>
      <c r="B39" s="12"/>
      <c r="C39" s="13" t="s">
        <v>69</v>
      </c>
      <c r="D39" s="14"/>
      <c r="E39" s="55"/>
      <c r="F39" s="55"/>
      <c r="G39" s="55"/>
      <c r="H39" s="15"/>
      <c r="I39" s="15"/>
      <c r="J39" s="16"/>
      <c r="K39" s="16"/>
      <c r="L39" s="16"/>
      <c r="M39" s="16"/>
      <c r="N39" s="16"/>
      <c r="O39" s="16"/>
      <c r="P39" s="17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x14ac:dyDescent="0.2">
      <c r="A40" s="18" t="s">
        <v>70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x14ac:dyDescent="0.2">
      <c r="A41" s="12"/>
      <c r="B41" s="12"/>
      <c r="C41" s="24"/>
      <c r="D41" s="24"/>
      <c r="E41" s="24"/>
      <c r="F41" s="24"/>
      <c r="G41" s="120" t="s">
        <v>71</v>
      </c>
      <c r="H41" s="109" t="s">
        <v>13</v>
      </c>
      <c r="I41" s="109"/>
      <c r="J41" s="123"/>
      <c r="K41" s="123"/>
      <c r="L41" s="123"/>
      <c r="M41" s="123"/>
      <c r="N41" s="123"/>
      <c r="O41" s="123"/>
      <c r="P41" s="124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x14ac:dyDescent="0.2">
      <c r="A42" s="18"/>
      <c r="B42" s="18"/>
      <c r="C42" s="25"/>
      <c r="D42" s="25"/>
      <c r="E42" s="25"/>
      <c r="F42" s="25"/>
      <c r="G42" s="121"/>
      <c r="H42" s="111" t="s">
        <v>14</v>
      </c>
      <c r="I42" s="112"/>
      <c r="J42" s="112"/>
      <c r="K42" s="125"/>
      <c r="L42" s="125"/>
      <c r="M42" s="125"/>
      <c r="N42" s="125"/>
      <c r="O42" s="125"/>
      <c r="P42" s="126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2.75" customHeight="1" x14ac:dyDescent="0.2">
      <c r="A43" s="18"/>
      <c r="B43" s="18"/>
      <c r="C43" s="25" t="s">
        <v>15</v>
      </c>
      <c r="D43" s="18"/>
      <c r="E43" s="18" t="s">
        <v>16</v>
      </c>
      <c r="F43" s="18"/>
      <c r="G43" s="121"/>
      <c r="H43" s="24"/>
      <c r="I43" s="2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x14ac:dyDescent="0.2">
      <c r="A44" s="27" t="s">
        <v>23</v>
      </c>
      <c r="B44" s="27"/>
      <c r="C44" s="28" t="s">
        <v>24</v>
      </c>
      <c r="D44" s="27"/>
      <c r="E44" s="27" t="s">
        <v>25</v>
      </c>
      <c r="F44" s="27"/>
      <c r="G44" s="122"/>
      <c r="H44" s="28" t="s">
        <v>26</v>
      </c>
      <c r="I44" s="28" t="s">
        <v>27</v>
      </c>
      <c r="J44" s="28" t="s">
        <v>27</v>
      </c>
      <c r="K44" s="28" t="s">
        <v>28</v>
      </c>
      <c r="L44" s="27" t="s">
        <v>29</v>
      </c>
      <c r="M44" s="27" t="s">
        <v>30</v>
      </c>
      <c r="N44" s="27" t="s">
        <v>29</v>
      </c>
      <c r="O44" s="27" t="s">
        <v>30</v>
      </c>
      <c r="P44" s="28" t="s">
        <v>31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15" customHeight="1" x14ac:dyDescent="0.25">
      <c r="A45" s="29" t="s">
        <v>32</v>
      </c>
      <c r="B45" s="62" t="s">
        <v>33</v>
      </c>
      <c r="C45" s="57" t="s">
        <v>34</v>
      </c>
      <c r="D45" s="58" t="s">
        <v>35</v>
      </c>
      <c r="E45" s="63" t="s">
        <v>72</v>
      </c>
      <c r="F45" s="63" t="s">
        <v>66</v>
      </c>
      <c r="G45" s="64">
        <v>4</v>
      </c>
      <c r="H45" s="65" t="s">
        <v>73</v>
      </c>
      <c r="I45" s="65" t="s">
        <v>73</v>
      </c>
      <c r="J45" s="65" t="s">
        <v>73</v>
      </c>
      <c r="K45" s="65">
        <v>2</v>
      </c>
      <c r="L45" s="35" t="s">
        <v>38</v>
      </c>
      <c r="M45" s="35" t="s">
        <v>38</v>
      </c>
      <c r="N45" s="35" t="s">
        <v>38</v>
      </c>
      <c r="O45" s="35" t="s">
        <v>38</v>
      </c>
      <c r="P45" s="31" t="s">
        <v>38</v>
      </c>
      <c r="Q45" s="36"/>
      <c r="R45" s="36"/>
      <c r="S45" s="37"/>
      <c r="T45" s="66"/>
      <c r="U45" s="36"/>
      <c r="V45" s="67"/>
      <c r="W45" s="68"/>
      <c r="X45" s="69"/>
      <c r="Y45" s="69"/>
      <c r="Z45" s="69"/>
      <c r="AA45" s="39"/>
    </row>
    <row r="46" spans="1:27" ht="15" customHeight="1" x14ac:dyDescent="0.2">
      <c r="A46" s="40" t="s">
        <v>41</v>
      </c>
      <c r="B46" s="40" t="s">
        <v>41</v>
      </c>
      <c r="C46" s="31" t="s">
        <v>42</v>
      </c>
      <c r="D46" s="58"/>
      <c r="E46" s="63" t="s">
        <v>72</v>
      </c>
      <c r="F46" s="63" t="s">
        <v>66</v>
      </c>
      <c r="G46" s="64">
        <v>4</v>
      </c>
      <c r="H46" s="65" t="s">
        <v>74</v>
      </c>
      <c r="I46" s="65" t="s">
        <v>74</v>
      </c>
      <c r="J46" s="65" t="s">
        <v>74</v>
      </c>
      <c r="K46" s="65">
        <v>1</v>
      </c>
      <c r="L46" s="35" t="s">
        <v>38</v>
      </c>
      <c r="M46" s="35" t="s">
        <v>38</v>
      </c>
      <c r="N46" s="35" t="s">
        <v>38</v>
      </c>
      <c r="O46" s="35" t="s">
        <v>38</v>
      </c>
      <c r="P46" s="31" t="s">
        <v>38</v>
      </c>
      <c r="Q46" s="36"/>
      <c r="R46" s="36"/>
      <c r="S46" s="37"/>
      <c r="T46" s="66"/>
      <c r="U46" s="36"/>
      <c r="V46" s="67"/>
      <c r="W46" s="68"/>
      <c r="X46" s="69"/>
      <c r="Y46" s="69"/>
      <c r="Z46" s="69"/>
      <c r="AA46" s="39"/>
    </row>
    <row r="47" spans="1:27" ht="15" customHeight="1" x14ac:dyDescent="0.25">
      <c r="A47" s="29" t="s">
        <v>43</v>
      </c>
      <c r="B47" s="70" t="s">
        <v>75</v>
      </c>
      <c r="C47" s="31" t="s">
        <v>42</v>
      </c>
      <c r="D47" s="57" t="s">
        <v>45</v>
      </c>
      <c r="E47" s="63" t="s">
        <v>72</v>
      </c>
      <c r="F47" s="63" t="s">
        <v>66</v>
      </c>
      <c r="G47" s="64">
        <v>4</v>
      </c>
      <c r="H47" s="65" t="s">
        <v>74</v>
      </c>
      <c r="I47" s="65">
        <v>1</v>
      </c>
      <c r="J47" s="65" t="s">
        <v>74</v>
      </c>
      <c r="K47" s="65">
        <v>2</v>
      </c>
      <c r="L47" s="35" t="s">
        <v>38</v>
      </c>
      <c r="M47" s="35" t="s">
        <v>38</v>
      </c>
      <c r="N47" s="35" t="s">
        <v>38</v>
      </c>
      <c r="O47" s="35" t="s">
        <v>38</v>
      </c>
      <c r="P47" s="31" t="s">
        <v>38</v>
      </c>
      <c r="R47" s="39"/>
      <c r="S47" s="37"/>
      <c r="T47" s="36"/>
      <c r="U47" s="36"/>
      <c r="V47" s="67"/>
      <c r="W47" s="69"/>
      <c r="X47" s="69"/>
      <c r="Y47" s="69"/>
      <c r="Z47" s="69"/>
      <c r="AA47" s="39"/>
    </row>
    <row r="48" spans="1:27" ht="15" customHeight="1" x14ac:dyDescent="0.25">
      <c r="A48" s="29" t="s">
        <v>46</v>
      </c>
      <c r="B48" s="45" t="s">
        <v>47</v>
      </c>
      <c r="C48" s="31" t="s">
        <v>34</v>
      </c>
      <c r="D48" s="32" t="s">
        <v>35</v>
      </c>
      <c r="E48" s="71" t="s">
        <v>76</v>
      </c>
      <c r="F48" s="71" t="s">
        <v>77</v>
      </c>
      <c r="G48" s="64">
        <v>1</v>
      </c>
      <c r="H48" s="72">
        <v>4.5999999999999996</v>
      </c>
      <c r="I48" s="72">
        <v>4.5999999999999996</v>
      </c>
      <c r="J48" s="72">
        <v>4.5999999999999996</v>
      </c>
      <c r="K48" s="72">
        <v>4.5999999999999996</v>
      </c>
      <c r="L48" s="35" t="s">
        <v>38</v>
      </c>
      <c r="M48" s="35" t="s">
        <v>38</v>
      </c>
      <c r="N48" s="35" t="s">
        <v>38</v>
      </c>
      <c r="O48" s="35" t="s">
        <v>38</v>
      </c>
      <c r="P48" s="31" t="s">
        <v>38</v>
      </c>
      <c r="Q48" s="73"/>
      <c r="R48" s="39"/>
      <c r="S48" s="42"/>
      <c r="T48" s="66"/>
      <c r="U48" s="66"/>
      <c r="V48" s="67"/>
      <c r="W48" s="68"/>
      <c r="X48" s="68"/>
      <c r="Y48" s="68"/>
      <c r="Z48" s="68"/>
      <c r="AA48" s="39"/>
    </row>
    <row r="49" spans="1:27" ht="15" customHeight="1" x14ac:dyDescent="0.25">
      <c r="A49" s="29" t="s">
        <v>52</v>
      </c>
      <c r="B49" s="48" t="s">
        <v>53</v>
      </c>
      <c r="C49" s="31" t="s">
        <v>34</v>
      </c>
      <c r="D49" s="32" t="s">
        <v>35</v>
      </c>
      <c r="E49" s="71" t="s">
        <v>76</v>
      </c>
      <c r="F49" s="71" t="s">
        <v>77</v>
      </c>
      <c r="G49" s="64">
        <v>1</v>
      </c>
      <c r="H49" s="74">
        <v>0.06</v>
      </c>
      <c r="I49" s="74">
        <v>0.06</v>
      </c>
      <c r="J49" s="74">
        <v>0.06</v>
      </c>
      <c r="K49" s="74">
        <v>0.06</v>
      </c>
      <c r="L49" s="35" t="s">
        <v>38</v>
      </c>
      <c r="M49" s="35" t="s">
        <v>38</v>
      </c>
      <c r="N49" s="35" t="s">
        <v>38</v>
      </c>
      <c r="O49" s="35" t="s">
        <v>38</v>
      </c>
      <c r="P49" s="31" t="s">
        <v>38</v>
      </c>
      <c r="R49" s="39"/>
      <c r="S49" s="42"/>
      <c r="T49" s="66"/>
      <c r="U49" s="36"/>
      <c r="V49" s="67"/>
      <c r="W49" s="75"/>
      <c r="X49" s="75"/>
      <c r="Y49" s="75"/>
      <c r="Z49" s="75"/>
      <c r="AA49" s="39"/>
    </row>
    <row r="50" spans="1:27" ht="15" customHeight="1" x14ac:dyDescent="0.25">
      <c r="A50" s="40" t="s">
        <v>50</v>
      </c>
      <c r="B50" s="48" t="s">
        <v>51</v>
      </c>
      <c r="C50" s="31" t="s">
        <v>34</v>
      </c>
      <c r="D50" s="32" t="s">
        <v>35</v>
      </c>
      <c r="E50" s="71" t="s">
        <v>76</v>
      </c>
      <c r="F50" s="71" t="s">
        <v>77</v>
      </c>
      <c r="G50" s="64">
        <v>1</v>
      </c>
      <c r="H50" s="76">
        <v>5.0999999999999996</v>
      </c>
      <c r="I50" s="76">
        <v>5.0999999999999996</v>
      </c>
      <c r="J50" s="76">
        <v>5.0999999999999996</v>
      </c>
      <c r="K50" s="76">
        <v>5.0999999999999996</v>
      </c>
      <c r="L50" s="35" t="s">
        <v>38</v>
      </c>
      <c r="M50" s="35" t="s">
        <v>38</v>
      </c>
      <c r="N50" s="35" t="s">
        <v>38</v>
      </c>
      <c r="O50" s="35" t="s">
        <v>38</v>
      </c>
      <c r="P50" s="31" t="s">
        <v>38</v>
      </c>
      <c r="R50" s="39"/>
      <c r="S50" s="42"/>
      <c r="T50" s="66"/>
      <c r="U50" s="36"/>
      <c r="V50" s="67"/>
      <c r="W50" s="75"/>
      <c r="X50" s="75"/>
      <c r="Y50" s="75"/>
      <c r="Z50" s="75"/>
      <c r="AA50" s="39"/>
    </row>
    <row r="51" spans="1:27" ht="15" customHeight="1" x14ac:dyDescent="0.25">
      <c r="A51" s="29" t="s">
        <v>54</v>
      </c>
      <c r="B51" s="49" t="s">
        <v>54</v>
      </c>
      <c r="C51" s="31" t="s">
        <v>54</v>
      </c>
      <c r="D51" s="31" t="s">
        <v>54</v>
      </c>
      <c r="E51" s="71" t="s">
        <v>72</v>
      </c>
      <c r="F51" s="63" t="s">
        <v>66</v>
      </c>
      <c r="G51" s="64">
        <v>4</v>
      </c>
      <c r="H51" s="77">
        <v>7.19</v>
      </c>
      <c r="I51" s="77">
        <v>7.4074999999999998</v>
      </c>
      <c r="J51" s="77">
        <v>7.3849999999999998</v>
      </c>
      <c r="K51" s="77">
        <v>7.67</v>
      </c>
      <c r="L51" s="35" t="s">
        <v>38</v>
      </c>
      <c r="M51" s="35" t="s">
        <v>38</v>
      </c>
      <c r="N51" s="78" t="s">
        <v>55</v>
      </c>
      <c r="O51" s="79" t="str">
        <f>TEXT(H51,"0.00")&amp;" - "&amp;TEXT(K51,"0.00")</f>
        <v>7.19 - 7.67</v>
      </c>
      <c r="P51" s="31" t="str">
        <f>IF(AND(H51&gt;=6.5,K51&lt;=8.5),"Yes","No")</f>
        <v>Yes</v>
      </c>
      <c r="R51" s="39"/>
      <c r="S51" s="42"/>
      <c r="T51" s="66"/>
      <c r="U51" s="66"/>
      <c r="V51" s="67"/>
      <c r="W51" s="75"/>
      <c r="X51" s="75"/>
      <c r="Y51" s="75"/>
      <c r="Z51" s="75"/>
      <c r="AA51" s="39"/>
    </row>
    <row r="52" spans="1:27" ht="15" customHeight="1" x14ac:dyDescent="0.25">
      <c r="A52" s="29" t="s">
        <v>56</v>
      </c>
      <c r="B52" s="51" t="s">
        <v>57</v>
      </c>
      <c r="C52" s="31" t="s">
        <v>34</v>
      </c>
      <c r="D52" s="32" t="s">
        <v>35</v>
      </c>
      <c r="E52" s="71" t="s">
        <v>76</v>
      </c>
      <c r="F52" s="71" t="s">
        <v>77</v>
      </c>
      <c r="G52" s="64">
        <v>1</v>
      </c>
      <c r="H52" s="74">
        <v>0.1</v>
      </c>
      <c r="I52" s="74">
        <v>0.1</v>
      </c>
      <c r="J52" s="74">
        <v>0.1</v>
      </c>
      <c r="K52" s="74">
        <v>0.1</v>
      </c>
      <c r="L52" s="35" t="s">
        <v>38</v>
      </c>
      <c r="M52" s="35" t="s">
        <v>38</v>
      </c>
      <c r="N52" s="35" t="s">
        <v>38</v>
      </c>
      <c r="O52" s="35" t="s">
        <v>38</v>
      </c>
      <c r="P52" s="31" t="s">
        <v>38</v>
      </c>
      <c r="R52" s="39"/>
      <c r="S52" s="42"/>
      <c r="T52" s="66"/>
      <c r="U52" s="66"/>
      <c r="V52" s="67"/>
      <c r="W52" s="67"/>
      <c r="X52" s="67"/>
      <c r="Y52" s="67"/>
      <c r="Z52" s="67"/>
      <c r="AA52" s="39"/>
    </row>
    <row r="53" spans="1:27" ht="15" customHeight="1" x14ac:dyDescent="0.25">
      <c r="A53" s="29" t="s">
        <v>48</v>
      </c>
      <c r="B53" s="46" t="s">
        <v>49</v>
      </c>
      <c r="C53" s="31" t="s">
        <v>34</v>
      </c>
      <c r="D53" s="32" t="s">
        <v>35</v>
      </c>
      <c r="E53" s="71" t="s">
        <v>76</v>
      </c>
      <c r="F53" s="71" t="s">
        <v>77</v>
      </c>
      <c r="G53" s="64">
        <v>1</v>
      </c>
      <c r="H53" s="72">
        <v>0.5</v>
      </c>
      <c r="I53" s="72">
        <v>0.5</v>
      </c>
      <c r="J53" s="72">
        <v>0.5</v>
      </c>
      <c r="K53" s="72">
        <v>0.5</v>
      </c>
      <c r="L53" s="35" t="s">
        <v>38</v>
      </c>
      <c r="M53" s="35" t="s">
        <v>38</v>
      </c>
      <c r="N53" s="35" t="s">
        <v>38</v>
      </c>
      <c r="O53" s="35" t="s">
        <v>38</v>
      </c>
      <c r="P53" s="31" t="s">
        <v>38</v>
      </c>
      <c r="R53" s="39"/>
      <c r="S53" s="42"/>
      <c r="T53" s="66"/>
      <c r="U53" s="36"/>
      <c r="V53" s="67"/>
      <c r="W53" s="67"/>
      <c r="X53" s="67"/>
      <c r="Y53" s="67"/>
      <c r="Z53" s="67"/>
      <c r="AA53" s="39"/>
    </row>
    <row r="54" spans="1:27" ht="15" customHeight="1" x14ac:dyDescent="0.25">
      <c r="A54" s="29" t="s">
        <v>58</v>
      </c>
      <c r="B54" s="52" t="s">
        <v>78</v>
      </c>
      <c r="C54" s="31" t="s">
        <v>34</v>
      </c>
      <c r="D54" s="32" t="s">
        <v>35</v>
      </c>
      <c r="E54" s="71" t="s">
        <v>72</v>
      </c>
      <c r="F54" s="63" t="s">
        <v>66</v>
      </c>
      <c r="G54" s="64">
        <v>4</v>
      </c>
      <c r="H54" s="65" t="s">
        <v>74</v>
      </c>
      <c r="I54" s="80">
        <v>1.75</v>
      </c>
      <c r="J54" s="80" t="s">
        <v>74</v>
      </c>
      <c r="K54" s="65">
        <v>4</v>
      </c>
      <c r="L54" s="35" t="s">
        <v>38</v>
      </c>
      <c r="M54" s="35" t="s">
        <v>38</v>
      </c>
      <c r="N54" s="35" t="s">
        <v>38</v>
      </c>
      <c r="O54" s="35" t="s">
        <v>38</v>
      </c>
      <c r="P54" s="31" t="s">
        <v>38</v>
      </c>
      <c r="R54" s="39"/>
      <c r="S54" s="42"/>
      <c r="T54" s="66"/>
      <c r="U54" s="66"/>
      <c r="V54" s="67"/>
      <c r="W54" s="69"/>
      <c r="X54" s="69"/>
      <c r="Y54" s="69"/>
      <c r="Z54" s="69"/>
      <c r="AA54" s="39"/>
    </row>
    <row r="55" spans="1:27" x14ac:dyDescent="0.2">
      <c r="E55" s="81"/>
      <c r="F55" s="81"/>
      <c r="G55" s="81"/>
      <c r="H55" s="82"/>
      <c r="I55" s="83"/>
      <c r="J55" s="83"/>
      <c r="K55" s="83"/>
      <c r="L55" s="84"/>
      <c r="M55" s="81"/>
      <c r="N55" s="81"/>
      <c r="O55" s="81"/>
      <c r="P55" s="81"/>
      <c r="R55" s="39"/>
      <c r="S55" s="42"/>
      <c r="T55" s="66"/>
      <c r="U55" s="36"/>
      <c r="V55" s="39"/>
      <c r="W55" s="39"/>
      <c r="X55" s="39"/>
      <c r="Y55" s="39"/>
      <c r="Z55" s="39"/>
      <c r="AA55" s="39"/>
    </row>
    <row r="56" spans="1:27" x14ac:dyDescent="0.2">
      <c r="A56" s="42"/>
      <c r="B56" s="37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x14ac:dyDescent="0.2">
      <c r="J57" s="85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x14ac:dyDescent="0.2">
      <c r="A58" s="12" t="s">
        <v>79</v>
      </c>
      <c r="B58" s="12"/>
      <c r="C58" s="13" t="s">
        <v>80</v>
      </c>
      <c r="D58" s="14"/>
      <c r="E58" s="55"/>
      <c r="F58" s="55"/>
      <c r="G58" s="55"/>
      <c r="H58" s="15"/>
      <c r="I58" s="15"/>
      <c r="J58" s="16"/>
      <c r="K58" s="16"/>
      <c r="L58" s="16"/>
      <c r="M58" s="16"/>
      <c r="N58" s="16"/>
      <c r="O58" s="16"/>
      <c r="P58" s="17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x14ac:dyDescent="0.2">
      <c r="A59" s="18" t="s">
        <v>81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x14ac:dyDescent="0.2">
      <c r="A60" s="12"/>
      <c r="B60" s="12"/>
      <c r="C60" s="24"/>
      <c r="D60" s="24"/>
      <c r="E60" s="24"/>
      <c r="F60" s="24"/>
      <c r="G60" s="120" t="s">
        <v>82</v>
      </c>
      <c r="H60" s="109" t="s">
        <v>13</v>
      </c>
      <c r="I60" s="109"/>
      <c r="J60" s="123"/>
      <c r="K60" s="123"/>
      <c r="L60" s="123"/>
      <c r="M60" s="123"/>
      <c r="N60" s="123"/>
      <c r="O60" s="123"/>
      <c r="P60" s="124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x14ac:dyDescent="0.2">
      <c r="A61" s="18"/>
      <c r="B61" s="18"/>
      <c r="C61" s="25"/>
      <c r="D61" s="25"/>
      <c r="E61" s="25"/>
      <c r="F61" s="25"/>
      <c r="G61" s="121"/>
      <c r="H61" s="111" t="s">
        <v>14</v>
      </c>
      <c r="I61" s="112"/>
      <c r="J61" s="112"/>
      <c r="K61" s="125"/>
      <c r="L61" s="125"/>
      <c r="M61" s="125"/>
      <c r="N61" s="125"/>
      <c r="O61" s="125"/>
      <c r="P61" s="126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12.75" customHeight="1" x14ac:dyDescent="0.2">
      <c r="A62" s="18"/>
      <c r="B62" s="18"/>
      <c r="C62" s="25" t="s">
        <v>15</v>
      </c>
      <c r="D62" s="18"/>
      <c r="E62" s="18" t="s">
        <v>16</v>
      </c>
      <c r="F62" s="18"/>
      <c r="G62" s="121"/>
      <c r="H62" s="24"/>
      <c r="I62" s="2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x14ac:dyDescent="0.2">
      <c r="A63" s="27" t="s">
        <v>23</v>
      </c>
      <c r="B63" s="27"/>
      <c r="C63" s="28" t="s">
        <v>24</v>
      </c>
      <c r="D63" s="27"/>
      <c r="E63" s="27" t="s">
        <v>25</v>
      </c>
      <c r="F63" s="27"/>
      <c r="G63" s="122"/>
      <c r="H63" s="28" t="s">
        <v>26</v>
      </c>
      <c r="I63" s="28" t="s">
        <v>27</v>
      </c>
      <c r="J63" s="28" t="s">
        <v>27</v>
      </c>
      <c r="K63" s="28" t="s">
        <v>28</v>
      </c>
      <c r="L63" s="27" t="s">
        <v>29</v>
      </c>
      <c r="M63" s="27" t="s">
        <v>30</v>
      </c>
      <c r="N63" s="27" t="s">
        <v>29</v>
      </c>
      <c r="O63" s="27" t="s">
        <v>30</v>
      </c>
      <c r="P63" s="28" t="s">
        <v>31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ht="15" customHeight="1" x14ac:dyDescent="0.25">
      <c r="A64" s="29" t="s">
        <v>32</v>
      </c>
      <c r="B64" s="62" t="s">
        <v>33</v>
      </c>
      <c r="C64" s="57" t="s">
        <v>34</v>
      </c>
      <c r="D64" s="58" t="s">
        <v>35</v>
      </c>
      <c r="E64" s="33" t="s">
        <v>36</v>
      </c>
      <c r="F64" s="33"/>
      <c r="G64" s="31" t="s">
        <v>37</v>
      </c>
      <c r="H64" s="34" t="s">
        <v>37</v>
      </c>
      <c r="I64" s="34" t="s">
        <v>37</v>
      </c>
      <c r="J64" s="34" t="s">
        <v>37</v>
      </c>
      <c r="K64" s="34" t="s">
        <v>37</v>
      </c>
      <c r="L64" s="35" t="s">
        <v>38</v>
      </c>
      <c r="M64" s="35" t="s">
        <v>38</v>
      </c>
      <c r="N64" s="35" t="s">
        <v>38</v>
      </c>
      <c r="O64" s="35" t="s">
        <v>38</v>
      </c>
      <c r="P64" s="31" t="s">
        <v>38</v>
      </c>
      <c r="Q64" s="36"/>
      <c r="R64" s="36"/>
      <c r="S64" s="43"/>
      <c r="T64" s="39"/>
      <c r="U64" s="39"/>
      <c r="V64" s="39"/>
      <c r="W64" s="39"/>
      <c r="X64" s="39"/>
      <c r="Y64" s="39"/>
      <c r="Z64" s="39"/>
      <c r="AA64" s="39"/>
    </row>
    <row r="65" spans="1:27" ht="15" customHeight="1" x14ac:dyDescent="0.2">
      <c r="A65" s="40" t="s">
        <v>41</v>
      </c>
      <c r="B65" s="40" t="s">
        <v>41</v>
      </c>
      <c r="C65" s="31" t="s">
        <v>42</v>
      </c>
      <c r="D65" s="58"/>
      <c r="E65" s="33" t="s">
        <v>36</v>
      </c>
      <c r="F65" s="33"/>
      <c r="G65" s="31" t="s">
        <v>37</v>
      </c>
      <c r="H65" s="34" t="s">
        <v>37</v>
      </c>
      <c r="I65" s="34" t="s">
        <v>37</v>
      </c>
      <c r="J65" s="34" t="s">
        <v>37</v>
      </c>
      <c r="K65" s="34" t="s">
        <v>37</v>
      </c>
      <c r="L65" s="35" t="s">
        <v>38</v>
      </c>
      <c r="M65" s="35" t="s">
        <v>38</v>
      </c>
      <c r="N65" s="35" t="s">
        <v>38</v>
      </c>
      <c r="O65" s="35" t="s">
        <v>38</v>
      </c>
      <c r="P65" s="31" t="s">
        <v>38</v>
      </c>
      <c r="Q65" s="36"/>
      <c r="R65" s="36"/>
      <c r="S65" s="43"/>
      <c r="T65" s="39"/>
      <c r="U65" s="39"/>
      <c r="V65" s="39"/>
      <c r="W65" s="39"/>
      <c r="X65" s="39"/>
      <c r="Y65" s="39"/>
      <c r="Z65" s="39"/>
      <c r="AA65" s="39"/>
    </row>
    <row r="66" spans="1:27" ht="15" customHeight="1" x14ac:dyDescent="0.25">
      <c r="A66" s="40" t="s">
        <v>43</v>
      </c>
      <c r="B66" s="70" t="s">
        <v>83</v>
      </c>
      <c r="C66" s="57" t="s">
        <v>42</v>
      </c>
      <c r="D66" s="57" t="s">
        <v>45</v>
      </c>
      <c r="E66" s="33" t="s">
        <v>36</v>
      </c>
      <c r="F66" s="33"/>
      <c r="G66" s="31" t="s">
        <v>37</v>
      </c>
      <c r="H66" s="34" t="s">
        <v>37</v>
      </c>
      <c r="I66" s="34" t="s">
        <v>37</v>
      </c>
      <c r="J66" s="34" t="s">
        <v>37</v>
      </c>
      <c r="K66" s="34" t="s">
        <v>37</v>
      </c>
      <c r="L66" s="35" t="s">
        <v>38</v>
      </c>
      <c r="M66" s="35" t="s">
        <v>38</v>
      </c>
      <c r="N66" s="35" t="s">
        <v>38</v>
      </c>
      <c r="O66" s="35" t="s">
        <v>38</v>
      </c>
      <c r="P66" s="31" t="s">
        <v>38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ht="15" customHeight="1" x14ac:dyDescent="0.25">
      <c r="A67" s="29" t="s">
        <v>46</v>
      </c>
      <c r="B67" s="86" t="s">
        <v>47</v>
      </c>
      <c r="C67" s="31" t="s">
        <v>34</v>
      </c>
      <c r="D67" s="58" t="s">
        <v>35</v>
      </c>
      <c r="E67" s="33" t="s">
        <v>36</v>
      </c>
      <c r="F67" s="33"/>
      <c r="G67" s="31" t="s">
        <v>37</v>
      </c>
      <c r="H67" s="34" t="s">
        <v>37</v>
      </c>
      <c r="I67" s="34" t="s">
        <v>37</v>
      </c>
      <c r="J67" s="34" t="s">
        <v>37</v>
      </c>
      <c r="K67" s="34" t="s">
        <v>37</v>
      </c>
      <c r="L67" s="35" t="s">
        <v>38</v>
      </c>
      <c r="M67" s="35" t="s">
        <v>38</v>
      </c>
      <c r="N67" s="35" t="s">
        <v>38</v>
      </c>
      <c r="O67" s="35" t="s">
        <v>38</v>
      </c>
      <c r="P67" s="31" t="s">
        <v>38</v>
      </c>
      <c r="R67" s="87"/>
      <c r="S67" s="39"/>
      <c r="T67" s="39"/>
      <c r="U67" s="39"/>
      <c r="V67" s="39"/>
      <c r="W67" s="39"/>
      <c r="X67" s="39"/>
      <c r="Y67" s="39"/>
      <c r="Z67" s="39"/>
      <c r="AA67" s="39"/>
    </row>
    <row r="68" spans="1:27" ht="15" customHeight="1" x14ac:dyDescent="0.25">
      <c r="A68" s="29" t="s">
        <v>52</v>
      </c>
      <c r="B68" s="88" t="s">
        <v>53</v>
      </c>
      <c r="C68" s="57" t="s">
        <v>34</v>
      </c>
      <c r="D68" s="58" t="s">
        <v>35</v>
      </c>
      <c r="E68" s="33" t="s">
        <v>36</v>
      </c>
      <c r="F68" s="33"/>
      <c r="G68" s="31" t="s">
        <v>37</v>
      </c>
      <c r="H68" s="34" t="s">
        <v>37</v>
      </c>
      <c r="I68" s="34" t="s">
        <v>37</v>
      </c>
      <c r="J68" s="34" t="s">
        <v>37</v>
      </c>
      <c r="K68" s="34" t="s">
        <v>37</v>
      </c>
      <c r="L68" s="35" t="s">
        <v>38</v>
      </c>
      <c r="M68" s="35" t="s">
        <v>38</v>
      </c>
      <c r="N68" s="35" t="s">
        <v>38</v>
      </c>
      <c r="O68" s="35" t="s">
        <v>38</v>
      </c>
      <c r="P68" s="31" t="s">
        <v>38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ht="15" customHeight="1" x14ac:dyDescent="0.25">
      <c r="A69" s="40" t="s">
        <v>54</v>
      </c>
      <c r="B69" s="89" t="s">
        <v>54</v>
      </c>
      <c r="C69" s="57" t="s">
        <v>54</v>
      </c>
      <c r="D69" s="57" t="s">
        <v>54</v>
      </c>
      <c r="E69" s="33" t="s">
        <v>36</v>
      </c>
      <c r="F69" s="33"/>
      <c r="G69" s="31" t="s">
        <v>37</v>
      </c>
      <c r="H69" s="34" t="s">
        <v>37</v>
      </c>
      <c r="I69" s="34" t="s">
        <v>37</v>
      </c>
      <c r="J69" s="34" t="s">
        <v>37</v>
      </c>
      <c r="K69" s="34" t="s">
        <v>37</v>
      </c>
      <c r="L69" s="35" t="s">
        <v>38</v>
      </c>
      <c r="M69" s="35" t="s">
        <v>38</v>
      </c>
      <c r="N69" s="35" t="s">
        <v>38</v>
      </c>
      <c r="O69" s="35" t="s">
        <v>38</v>
      </c>
      <c r="P69" s="31" t="s">
        <v>38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ht="15" customHeight="1" x14ac:dyDescent="0.25">
      <c r="A70" s="29" t="s">
        <v>56</v>
      </c>
      <c r="B70" s="90" t="s">
        <v>57</v>
      </c>
      <c r="C70" s="57" t="s">
        <v>34</v>
      </c>
      <c r="D70" s="58" t="s">
        <v>35</v>
      </c>
      <c r="E70" s="33" t="s">
        <v>36</v>
      </c>
      <c r="F70" s="33"/>
      <c r="G70" s="31" t="s">
        <v>37</v>
      </c>
      <c r="H70" s="34" t="s">
        <v>37</v>
      </c>
      <c r="I70" s="34" t="s">
        <v>37</v>
      </c>
      <c r="J70" s="34" t="s">
        <v>37</v>
      </c>
      <c r="K70" s="34" t="s">
        <v>37</v>
      </c>
      <c r="L70" s="35" t="s">
        <v>38</v>
      </c>
      <c r="M70" s="35" t="s">
        <v>38</v>
      </c>
      <c r="N70" s="35" t="s">
        <v>38</v>
      </c>
      <c r="O70" s="35" t="s">
        <v>38</v>
      </c>
      <c r="P70" s="31" t="s">
        <v>38</v>
      </c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ht="15" customHeight="1" x14ac:dyDescent="0.25">
      <c r="A71" s="40" t="s">
        <v>48</v>
      </c>
      <c r="B71" s="91" t="s">
        <v>49</v>
      </c>
      <c r="C71" s="57" t="s">
        <v>34</v>
      </c>
      <c r="D71" s="58" t="s">
        <v>35</v>
      </c>
      <c r="E71" s="33" t="s">
        <v>36</v>
      </c>
      <c r="F71" s="33"/>
      <c r="G71" s="31" t="s">
        <v>37</v>
      </c>
      <c r="H71" s="34" t="s">
        <v>37</v>
      </c>
      <c r="I71" s="34" t="s">
        <v>37</v>
      </c>
      <c r="J71" s="34" t="s">
        <v>37</v>
      </c>
      <c r="K71" s="34" t="s">
        <v>37</v>
      </c>
      <c r="L71" s="35" t="s">
        <v>38</v>
      </c>
      <c r="M71" s="35" t="s">
        <v>38</v>
      </c>
      <c r="N71" s="35" t="s">
        <v>38</v>
      </c>
      <c r="O71" s="35" t="s">
        <v>38</v>
      </c>
      <c r="P71" s="31" t="s">
        <v>38</v>
      </c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15" customHeight="1" x14ac:dyDescent="0.25">
      <c r="A72" s="29" t="s">
        <v>58</v>
      </c>
      <c r="B72" s="92" t="s">
        <v>59</v>
      </c>
      <c r="C72" s="57" t="s">
        <v>34</v>
      </c>
      <c r="D72" s="58" t="s">
        <v>35</v>
      </c>
      <c r="E72" s="93" t="s">
        <v>36</v>
      </c>
      <c r="F72" s="93"/>
      <c r="G72" s="31" t="s">
        <v>37</v>
      </c>
      <c r="H72" s="34" t="s">
        <v>37</v>
      </c>
      <c r="I72" s="34" t="s">
        <v>37</v>
      </c>
      <c r="J72" s="34" t="s">
        <v>37</v>
      </c>
      <c r="K72" s="34" t="s">
        <v>37</v>
      </c>
      <c r="L72" s="35" t="s">
        <v>38</v>
      </c>
      <c r="M72" s="35" t="s">
        <v>38</v>
      </c>
      <c r="N72" s="35" t="s">
        <v>38</v>
      </c>
      <c r="O72" s="35" t="s">
        <v>38</v>
      </c>
      <c r="P72" s="31" t="s">
        <v>38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x14ac:dyDescent="0.2">
      <c r="A73" s="53" t="s">
        <v>84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 x14ac:dyDescent="0.2">
      <c r="A74" s="53"/>
      <c r="B74" s="53"/>
      <c r="E74" s="81"/>
      <c r="F74" s="81"/>
      <c r="G74" s="39"/>
      <c r="H74" s="39"/>
      <c r="I74" s="39"/>
      <c r="J74" s="39"/>
      <c r="K74" s="39"/>
      <c r="L74" s="39"/>
      <c r="M74" s="39"/>
      <c r="N74" s="81"/>
      <c r="O74" s="81"/>
      <c r="P74" s="81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x14ac:dyDescent="0.2">
      <c r="E75" s="81"/>
      <c r="F75" s="81"/>
      <c r="G75" s="39"/>
      <c r="H75" s="39"/>
      <c r="I75" s="39"/>
      <c r="J75" s="39"/>
      <c r="K75" s="39"/>
      <c r="L75" s="39"/>
      <c r="M75" s="39"/>
      <c r="N75" s="81"/>
      <c r="O75" s="81"/>
      <c r="P75" s="81"/>
    </row>
    <row r="76" spans="1:27" ht="15.75" x14ac:dyDescent="0.25">
      <c r="A76" s="11" t="s">
        <v>85</v>
      </c>
      <c r="D76" s="94">
        <v>90</v>
      </c>
      <c r="G76" s="95"/>
      <c r="K76" s="39"/>
      <c r="L76" s="39"/>
      <c r="M76" s="39"/>
      <c r="N76" s="81"/>
      <c r="O76" s="81"/>
      <c r="P76" s="81"/>
    </row>
    <row r="77" spans="1:27" ht="12.75" customHeight="1" x14ac:dyDescent="0.2">
      <c r="A77" s="108" t="s">
        <v>13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10"/>
    </row>
    <row r="78" spans="1:27" x14ac:dyDescent="0.2">
      <c r="A78" s="111" t="s">
        <v>14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3"/>
    </row>
    <row r="79" spans="1:27" x14ac:dyDescent="0.2">
      <c r="A79" s="114" t="s">
        <v>86</v>
      </c>
      <c r="B79" s="114"/>
      <c r="C79" s="114"/>
      <c r="D79" s="25" t="s">
        <v>87</v>
      </c>
      <c r="E79" s="25" t="s">
        <v>15</v>
      </c>
      <c r="F79" s="18"/>
      <c r="G79" s="18" t="s">
        <v>16</v>
      </c>
      <c r="H79" s="116" t="s">
        <v>88</v>
      </c>
      <c r="I79" s="117"/>
      <c r="J79" s="96"/>
      <c r="K79" s="97" t="s">
        <v>89</v>
      </c>
      <c r="L79" s="118" t="s">
        <v>90</v>
      </c>
    </row>
    <row r="80" spans="1:27" x14ac:dyDescent="0.2">
      <c r="A80" s="115"/>
      <c r="B80" s="115"/>
      <c r="C80" s="115"/>
      <c r="D80" s="28"/>
      <c r="E80" s="28" t="s">
        <v>24</v>
      </c>
      <c r="F80" s="27"/>
      <c r="G80" s="27" t="s">
        <v>25</v>
      </c>
      <c r="H80" s="116"/>
      <c r="I80" s="117"/>
      <c r="J80" s="98" t="s">
        <v>28</v>
      </c>
      <c r="K80" s="99" t="s">
        <v>29</v>
      </c>
      <c r="L80" s="119"/>
    </row>
    <row r="81" spans="1:12" x14ac:dyDescent="0.2">
      <c r="A81" s="104" t="s">
        <v>91</v>
      </c>
      <c r="B81" s="105"/>
      <c r="C81" s="106"/>
      <c r="D81" s="100">
        <v>5</v>
      </c>
      <c r="E81" s="57" t="s">
        <v>92</v>
      </c>
      <c r="F81" s="100">
        <v>0</v>
      </c>
      <c r="G81" s="33" t="s">
        <v>93</v>
      </c>
      <c r="H81" s="107">
        <v>29</v>
      </c>
      <c r="I81" s="107"/>
      <c r="J81" s="101">
        <f>F81</f>
        <v>0</v>
      </c>
      <c r="K81" s="102">
        <v>31104</v>
      </c>
      <c r="L81" s="102" t="str">
        <f>IF(J81&lt;=K81,"Yes","No")</f>
        <v>Yes</v>
      </c>
    </row>
    <row r="82" spans="1:12" x14ac:dyDescent="0.2">
      <c r="A82" s="104" t="s">
        <v>94</v>
      </c>
      <c r="B82" s="105"/>
      <c r="C82" s="106"/>
      <c r="D82" s="100">
        <v>9</v>
      </c>
      <c r="E82" s="57" t="s">
        <v>92</v>
      </c>
      <c r="F82" s="100">
        <v>0</v>
      </c>
      <c r="G82" s="33" t="s">
        <v>93</v>
      </c>
      <c r="H82" s="107">
        <v>29</v>
      </c>
      <c r="I82" s="107"/>
      <c r="J82" s="101">
        <f t="shared" ref="J82:J88" si="0">F82</f>
        <v>0</v>
      </c>
      <c r="K82" s="103" t="s">
        <v>38</v>
      </c>
      <c r="L82" s="103" t="s">
        <v>38</v>
      </c>
    </row>
    <row r="83" spans="1:12" x14ac:dyDescent="0.2">
      <c r="A83" s="104" t="s">
        <v>95</v>
      </c>
      <c r="B83" s="105"/>
      <c r="C83" s="106"/>
      <c r="D83" s="100">
        <v>10</v>
      </c>
      <c r="E83" s="57" t="s">
        <v>92</v>
      </c>
      <c r="F83" s="100">
        <v>0</v>
      </c>
      <c r="G83" s="33" t="s">
        <v>93</v>
      </c>
      <c r="H83" s="107">
        <v>29</v>
      </c>
      <c r="I83" s="107"/>
      <c r="J83" s="101">
        <f t="shared" si="0"/>
        <v>0</v>
      </c>
      <c r="K83" s="103" t="s">
        <v>38</v>
      </c>
      <c r="L83" s="103" t="s">
        <v>38</v>
      </c>
    </row>
    <row r="84" spans="1:12" ht="12.75" customHeight="1" x14ac:dyDescent="0.2">
      <c r="A84" s="104" t="s">
        <v>96</v>
      </c>
      <c r="B84" s="105"/>
      <c r="C84" s="106"/>
      <c r="D84" s="100">
        <v>14</v>
      </c>
      <c r="E84" s="57" t="s">
        <v>92</v>
      </c>
      <c r="F84" s="100">
        <v>0</v>
      </c>
      <c r="G84" s="33" t="s">
        <v>93</v>
      </c>
      <c r="H84" s="107">
        <v>29</v>
      </c>
      <c r="I84" s="107"/>
      <c r="J84" s="101">
        <f t="shared" si="0"/>
        <v>0</v>
      </c>
      <c r="K84" s="102" t="s">
        <v>38</v>
      </c>
      <c r="L84" s="102" t="s">
        <v>38</v>
      </c>
    </row>
    <row r="85" spans="1:12" ht="12.75" customHeight="1" x14ac:dyDescent="0.2">
      <c r="A85" s="104" t="s">
        <v>97</v>
      </c>
      <c r="B85" s="105"/>
      <c r="C85" s="106"/>
      <c r="D85" s="100">
        <v>15</v>
      </c>
      <c r="E85" s="57" t="s">
        <v>92</v>
      </c>
      <c r="F85" s="100">
        <v>0</v>
      </c>
      <c r="G85" s="33" t="s">
        <v>93</v>
      </c>
      <c r="H85" s="107">
        <v>29</v>
      </c>
      <c r="I85" s="107"/>
      <c r="J85" s="101">
        <f t="shared" si="0"/>
        <v>0</v>
      </c>
      <c r="K85" s="102" t="s">
        <v>38</v>
      </c>
      <c r="L85" s="102" t="s">
        <v>38</v>
      </c>
    </row>
    <row r="86" spans="1:12" x14ac:dyDescent="0.2">
      <c r="A86" s="104" t="s">
        <v>98</v>
      </c>
      <c r="B86" s="105"/>
      <c r="C86" s="106"/>
      <c r="D86" s="100">
        <v>7</v>
      </c>
      <c r="E86" s="57" t="s">
        <v>92</v>
      </c>
      <c r="F86" s="100">
        <v>3892</v>
      </c>
      <c r="G86" s="33" t="s">
        <v>93</v>
      </c>
      <c r="H86" s="107">
        <v>29</v>
      </c>
      <c r="I86" s="107"/>
      <c r="J86" s="101">
        <f t="shared" si="0"/>
        <v>3892</v>
      </c>
      <c r="K86" s="103" t="s">
        <v>38</v>
      </c>
      <c r="L86" s="103" t="s">
        <v>38</v>
      </c>
    </row>
    <row r="87" spans="1:12" x14ac:dyDescent="0.2">
      <c r="A87" s="104" t="s">
        <v>99</v>
      </c>
      <c r="B87" s="105"/>
      <c r="C87" s="106"/>
      <c r="D87" s="100">
        <v>8</v>
      </c>
      <c r="E87" s="57" t="s">
        <v>92</v>
      </c>
      <c r="F87" s="100">
        <v>4969</v>
      </c>
      <c r="G87" s="33" t="s">
        <v>93</v>
      </c>
      <c r="H87" s="107">
        <v>29</v>
      </c>
      <c r="I87" s="107"/>
      <c r="J87" s="101">
        <f t="shared" si="0"/>
        <v>4969</v>
      </c>
      <c r="K87" s="102">
        <v>31104</v>
      </c>
      <c r="L87" s="102" t="str">
        <f>IF(J87&lt;=K87,"Yes","No")</f>
        <v>Yes</v>
      </c>
    </row>
    <row r="88" spans="1:12" ht="12.75" customHeight="1" x14ac:dyDescent="0.2">
      <c r="A88" s="104" t="s">
        <v>100</v>
      </c>
      <c r="B88" s="105"/>
      <c r="C88" s="106"/>
      <c r="D88" s="100">
        <v>13</v>
      </c>
      <c r="E88" s="57" t="s">
        <v>92</v>
      </c>
      <c r="F88" s="100">
        <v>0</v>
      </c>
      <c r="G88" s="33" t="s">
        <v>93</v>
      </c>
      <c r="H88" s="107">
        <v>29</v>
      </c>
      <c r="I88" s="107"/>
      <c r="J88" s="101">
        <f t="shared" si="0"/>
        <v>0</v>
      </c>
      <c r="K88" s="103" t="s">
        <v>38</v>
      </c>
      <c r="L88" s="103" t="s">
        <v>38</v>
      </c>
    </row>
    <row r="89" spans="1:12" x14ac:dyDescent="0.2">
      <c r="A89" s="104" t="s">
        <v>101</v>
      </c>
      <c r="B89" s="105"/>
      <c r="C89" s="106"/>
      <c r="D89" s="100">
        <v>11</v>
      </c>
      <c r="E89" s="57" t="s">
        <v>92</v>
      </c>
      <c r="F89" s="100">
        <v>228.7</v>
      </c>
      <c r="G89" s="33" t="s">
        <v>93</v>
      </c>
      <c r="H89" s="107">
        <v>29</v>
      </c>
      <c r="I89" s="107"/>
      <c r="J89" s="101">
        <f>F89</f>
        <v>228.7</v>
      </c>
      <c r="K89" s="103" t="s">
        <v>38</v>
      </c>
      <c r="L89" s="103" t="s">
        <v>38</v>
      </c>
    </row>
    <row r="90" spans="1:12" ht="12.75" customHeight="1" x14ac:dyDescent="0.2">
      <c r="A90" s="104" t="s">
        <v>102</v>
      </c>
      <c r="B90" s="105"/>
      <c r="C90" s="106"/>
      <c r="D90" s="100">
        <v>16</v>
      </c>
      <c r="E90" s="57" t="s">
        <v>92</v>
      </c>
      <c r="F90" s="100">
        <v>4969</v>
      </c>
      <c r="G90" s="33" t="s">
        <v>93</v>
      </c>
      <c r="H90" s="107">
        <v>29</v>
      </c>
      <c r="I90" s="107"/>
      <c r="J90" s="101">
        <f>F90</f>
        <v>4969</v>
      </c>
      <c r="K90" s="103">
        <v>31104</v>
      </c>
      <c r="L90" s="103" t="str">
        <f>IF(J90&lt;=K90,"Yes","No")</f>
        <v>Yes</v>
      </c>
    </row>
    <row r="92" spans="1:12" x14ac:dyDescent="0.2">
      <c r="A92" s="53"/>
    </row>
    <row r="93" spans="1:12" x14ac:dyDescent="0.2">
      <c r="A93" s="53"/>
    </row>
  </sheetData>
  <protectedRanges>
    <protectedRange password="F31C" sqref="J3:K3 H4:H5 K4:K5" name="Logo"/>
    <protectedRange password="F31C" sqref="P1:P7" name="Logo_1"/>
  </protectedRanges>
  <mergeCells count="37">
    <mergeCell ref="G11:G14"/>
    <mergeCell ref="H11:P11"/>
    <mergeCell ref="H12:P12"/>
    <mergeCell ref="G31:G34"/>
    <mergeCell ref="H31:P31"/>
    <mergeCell ref="H32:P32"/>
    <mergeCell ref="A81:C81"/>
    <mergeCell ref="H81:I81"/>
    <mergeCell ref="G41:G44"/>
    <mergeCell ref="H41:P41"/>
    <mergeCell ref="H42:P42"/>
    <mergeCell ref="G60:G63"/>
    <mergeCell ref="H60:P60"/>
    <mergeCell ref="H61:P61"/>
    <mergeCell ref="A77:L77"/>
    <mergeCell ref="A78:L78"/>
    <mergeCell ref="A79:C80"/>
    <mergeCell ref="H79:I80"/>
    <mergeCell ref="L79:L80"/>
    <mergeCell ref="A82:C82"/>
    <mergeCell ref="H82:I82"/>
    <mergeCell ref="A83:C83"/>
    <mergeCell ref="H83:I83"/>
    <mergeCell ref="A84:C84"/>
    <mergeCell ref="H84:I84"/>
    <mergeCell ref="A85:C85"/>
    <mergeCell ref="H85:I85"/>
    <mergeCell ref="A86:C86"/>
    <mergeCell ref="H86:I86"/>
    <mergeCell ref="A87:C87"/>
    <mergeCell ref="H87:I87"/>
    <mergeCell ref="A88:C88"/>
    <mergeCell ref="H88:I88"/>
    <mergeCell ref="A89:C89"/>
    <mergeCell ref="H89:I89"/>
    <mergeCell ref="A90:C90"/>
    <mergeCell ref="H90:I90"/>
  </mergeCells>
  <pageMargins left="0.74803149606299213" right="0.74803149606299213" top="0.98425196850393704" bottom="0.98425196850393704" header="0.51181102362204722" footer="0.51181102362204722"/>
  <pageSetup paperSize="8" scale="5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2020-03-19T05:27:36Z</dcterms:created>
  <dcterms:modified xsi:type="dcterms:W3CDTF">2020-03-19T06:01:47Z</dcterms:modified>
</cp:coreProperties>
</file>